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a.zanatta\Desktop\"/>
    </mc:Choice>
  </mc:AlternateContent>
  <bookViews>
    <workbookView xWindow="0" yWindow="0" windowWidth="20490" windowHeight="7755"/>
  </bookViews>
  <sheets>
    <sheet name="PAVIMENTAÇÃO DREN. SURP 10-7" sheetId="5" r:id="rId1"/>
  </sheets>
  <definedNames>
    <definedName name="_xlnm.Print_Area" localSheetId="0">'PAVIMENTAÇÃO DREN. SURP 10-7'!$B$3:$M$21</definedName>
  </definedNames>
  <calcPr calcId="152511"/>
</workbook>
</file>

<file path=xl/calcChain.xml><?xml version="1.0" encoding="utf-8"?>
<calcChain xmlns="http://schemas.openxmlformats.org/spreadsheetml/2006/main">
  <c r="K6" i="5" l="1"/>
  <c r="M6" i="5" s="1"/>
  <c r="K7" i="5"/>
  <c r="M7" i="5" s="1"/>
  <c r="K8" i="5"/>
  <c r="M8" i="5" s="1"/>
  <c r="K9" i="5"/>
  <c r="M9" i="5" s="1"/>
  <c r="K10" i="5"/>
  <c r="M10" i="5" s="1"/>
  <c r="K11" i="5"/>
  <c r="M11" i="5" s="1"/>
  <c r="K12" i="5"/>
  <c r="M12" i="5" s="1"/>
  <c r="K13" i="5"/>
  <c r="M13" i="5" s="1"/>
  <c r="K14" i="5"/>
  <c r="M14" i="5" s="1"/>
  <c r="K15" i="5"/>
  <c r="M15" i="5" s="1"/>
  <c r="K16" i="5"/>
  <c r="M16" i="5" s="1"/>
  <c r="K5" i="5"/>
  <c r="M5" i="5" s="1"/>
  <c r="J16" i="5"/>
  <c r="J15" i="5"/>
  <c r="J14" i="5"/>
  <c r="J13" i="5"/>
  <c r="I13" i="5"/>
  <c r="J12" i="5"/>
  <c r="J11" i="5"/>
  <c r="I11" i="5"/>
  <c r="J10" i="5"/>
  <c r="J9" i="5"/>
  <c r="I9" i="5"/>
  <c r="J8" i="5"/>
  <c r="J7" i="5"/>
  <c r="J6" i="5"/>
  <c r="I6" i="5"/>
  <c r="J5" i="5"/>
  <c r="I5" i="5"/>
  <c r="M18" i="5" l="1"/>
</calcChain>
</file>

<file path=xl/sharedStrings.xml><?xml version="1.0" encoding="utf-8"?>
<sst xmlns="http://schemas.openxmlformats.org/spreadsheetml/2006/main" count="77" uniqueCount="59">
  <si>
    <t>DESCRIÇÃO DOS SERVIÇOS</t>
  </si>
  <si>
    <t>UND</t>
  </si>
  <si>
    <t>QUANT.</t>
  </si>
  <si>
    <t>1.1</t>
  </si>
  <si>
    <t>1.6</t>
  </si>
  <si>
    <t>1.7</t>
  </si>
  <si>
    <t>1.8</t>
  </si>
  <si>
    <t>1.9</t>
  </si>
  <si>
    <t>CÓDIGO</t>
  </si>
  <si>
    <t>PREÇO UNITÁRIO  (R$) COM BDI</t>
  </si>
  <si>
    <t>TOTAL</t>
  </si>
  <si>
    <t>M</t>
  </si>
  <si>
    <t>M²</t>
  </si>
  <si>
    <t>1.2</t>
  </si>
  <si>
    <t>1.3</t>
  </si>
  <si>
    <t>1.4</t>
  </si>
  <si>
    <t>1.5</t>
  </si>
  <si>
    <t>DEM-PIS-065</t>
  </si>
  <si>
    <t>MATERIAIS    -   2017</t>
  </si>
  <si>
    <t>DEM-MFC-005</t>
  </si>
  <si>
    <t>DEM-SAR-005</t>
  </si>
  <si>
    <t>SARJETA TIPO 1 - 50 X 5 CM, I = 3 %, PADRÃO DEOP-MG</t>
  </si>
  <si>
    <t>DRE-SAR-005</t>
  </si>
  <si>
    <t>1.10</t>
  </si>
  <si>
    <t>1.11</t>
  </si>
  <si>
    <t>1.12</t>
  </si>
  <si>
    <t>DEMOLIÇÃO  DE SARJETA TIPO 1 - 50 X 5 CM, I = 3 %, PADRÃO DEOP-MG</t>
  </si>
  <si>
    <t>M³</t>
  </si>
  <si>
    <t>URB-MFC-005</t>
  </si>
  <si>
    <t>OBR-VIA-215</t>
  </si>
  <si>
    <t>EXECUÇÃO DE CALÇAMENTO EM BLOQUETE - E = 8 CM - FCK = 35 MPA,INCLUINDO FORNECIMENTO E TRANSPORTE DE TODOS OS MATERIAIS,COLCHÃO DE ASSENTAMENTO E = 6 CM</t>
  </si>
  <si>
    <t>REVESTIMENTO NATADO LISO COM ARGAMASSA 1:3, CIMENTO E AREIA</t>
  </si>
  <si>
    <t xml:space="preserve">CARGA MANUAL DE ENTULHO EM CAMINHAO BASCULANTE 6 M3 </t>
  </si>
  <si>
    <t>CARGA E DESCARGA MECANIZADAS DE ENTULHO EM CAMINHAO BASCULANTE 6 M3</t>
  </si>
  <si>
    <t>TRANSPORTE COM CAMINHÃO BASCULANTE 6 M3 EM RODOVIA PAVIMENTADA ( PARA M3XKM DISTÂNCIAS SUPERIORES A 4 KM)</t>
  </si>
  <si>
    <t>OBR-VIA-208</t>
  </si>
  <si>
    <t>CALÇAMENTO EM BLOQUETE, RETIRADA E REASSENTAMENTO SOBRE COXIM DE AREIA</t>
  </si>
  <si>
    <t>REMOÇÃO DE MEIO-FIO PRÉ-MOLDADO DE CONCRETO  INCLUSIVE CARGA</t>
  </si>
  <si>
    <t>DEMOLIÇÃO DE PAVIMENTO PARALELEPÍPEDO E/OU CONCRETO DE CONCRETO REJUNTADOS COM AREIA INCLUSIVE AFASTAMENTO E EMPILHAMENTO</t>
  </si>
  <si>
    <t>MEIO-FIO DE CONCRETO PRÉ-MOLDADO TIPO A - (12 X 16,7 ) CM, FORNECIMENTO  INCLUSIVE ESCAVAÇÃO E REATERRO</t>
  </si>
  <si>
    <t>BDI=24,23%</t>
  </si>
  <si>
    <t>M3/KM</t>
  </si>
  <si>
    <t>VALOR   (R$)         COM BDI</t>
  </si>
  <si>
    <t>VALOR   (R$)         SEM BDI</t>
  </si>
  <si>
    <t>REFERÊNCIA</t>
  </si>
  <si>
    <t>PREÇO UNIT. (R$)              SEM BDI</t>
  </si>
  <si>
    <t>REV-NAT-010</t>
  </si>
  <si>
    <t>EXECUÇÃO DE VIA EM PISO INTERTRAVADO, COM BLOCO 16 FACES DE 22 X 11 CM, ESPESSURA, 8 CM</t>
  </si>
  <si>
    <t>7,78</t>
  </si>
  <si>
    <t>10,90</t>
  </si>
  <si>
    <t>12,45</t>
  </si>
  <si>
    <t>18,55</t>
  </si>
  <si>
    <t>41,36</t>
  </si>
  <si>
    <t>45,76</t>
  </si>
  <si>
    <t>46,32</t>
  </si>
  <si>
    <t>26,67</t>
  </si>
  <si>
    <t>SETOP JUL2017</t>
  </si>
  <si>
    <t>SINAPI JUN/2017</t>
  </si>
  <si>
    <t>PREÇO UNIT.COM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</si>
</sst>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8"/>
      <color rgb="FF000000"/>
      <name val="CenturyGothic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0" fontId="0" fillId="0" borderId="1" xfId="0" applyBorder="1"/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0" xfId="0" applyBorder="1"/>
    <xf numFmtId="0" fontId="4" fillId="0" borderId="0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4" xfId="0" applyBorder="1"/>
    <xf numFmtId="0" fontId="4" fillId="0" borderId="3" xfId="1" applyFont="1" applyFill="1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0" borderId="6" xfId="0" applyBorder="1"/>
    <xf numFmtId="4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9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0" borderId="1" xfId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wrapText="1"/>
    </xf>
    <xf numFmtId="0" fontId="0" fillId="0" borderId="8" xfId="0" applyBorder="1"/>
    <xf numFmtId="4" fontId="10" fillId="0" borderId="1" xfId="0" applyNumberFormat="1" applyFont="1" applyBorder="1"/>
    <xf numFmtId="0" fontId="4" fillId="0" borderId="5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tabSelected="1" workbookViewId="0">
      <selection activeCell="B3" sqref="B3"/>
    </sheetView>
  </sheetViews>
  <sheetFormatPr defaultRowHeight="15"/>
  <cols>
    <col min="1" max="1" width="6.28515625" customWidth="1"/>
    <col min="2" max="2" width="7" customWidth="1"/>
    <col min="3" max="3" width="12" customWidth="1"/>
    <col min="4" max="4" width="10.85546875" customWidth="1"/>
    <col min="5" max="5" width="68.7109375" customWidth="1"/>
    <col min="6" max="6" width="7.140625" customWidth="1"/>
    <col min="7" max="7" width="8.7109375" customWidth="1"/>
    <col min="8" max="8" width="7.85546875" customWidth="1"/>
    <col min="9" max="9" width="11.5703125" hidden="1" customWidth="1"/>
    <col min="10" max="11" width="11.5703125" customWidth="1"/>
    <col min="12" max="12" width="10.85546875" hidden="1" customWidth="1"/>
    <col min="13" max="13" width="13.140625" customWidth="1"/>
    <col min="14" max="14" width="16.28515625" customWidth="1"/>
    <col min="16" max="16" width="9.5703125" bestFit="1" customWidth="1"/>
    <col min="19" max="19" width="14.140625" customWidth="1"/>
  </cols>
  <sheetData>
    <row r="3" spans="2:14" ht="48">
      <c r="B3" s="1"/>
      <c r="C3" s="2" t="s">
        <v>44</v>
      </c>
      <c r="D3" s="2" t="s">
        <v>8</v>
      </c>
      <c r="E3" s="1" t="s">
        <v>0</v>
      </c>
      <c r="F3" s="2" t="s">
        <v>1</v>
      </c>
      <c r="G3" s="2" t="s">
        <v>2</v>
      </c>
      <c r="H3" s="26" t="s">
        <v>45</v>
      </c>
      <c r="I3" s="2" t="s">
        <v>9</v>
      </c>
      <c r="J3" s="26" t="s">
        <v>43</v>
      </c>
      <c r="K3" s="2" t="s">
        <v>58</v>
      </c>
      <c r="L3" s="26"/>
      <c r="M3" s="26" t="s">
        <v>42</v>
      </c>
    </row>
    <row r="4" spans="2:14" ht="15.75">
      <c r="B4" s="25">
        <v>1</v>
      </c>
      <c r="C4" s="34" t="s">
        <v>18</v>
      </c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4">
      <c r="B5" s="15" t="s">
        <v>3</v>
      </c>
      <c r="C5" s="14" t="s">
        <v>56</v>
      </c>
      <c r="D5" s="7" t="s">
        <v>19</v>
      </c>
      <c r="E5" s="7" t="s">
        <v>37</v>
      </c>
      <c r="F5" s="24" t="s">
        <v>11</v>
      </c>
      <c r="G5" s="8">
        <v>200</v>
      </c>
      <c r="H5" s="4" t="s">
        <v>48</v>
      </c>
      <c r="I5" s="5" t="e">
        <f>H5*(1+#REF!)</f>
        <v>#REF!</v>
      </c>
      <c r="J5" s="6">
        <f t="shared" ref="J5:J16" si="0">ROUND(G5*H5,2)</f>
        <v>1556</v>
      </c>
      <c r="K5" s="5">
        <f>H5*1.2423</f>
        <v>9.6650939999999999</v>
      </c>
      <c r="L5" s="9"/>
      <c r="M5" s="23">
        <f>ROUND(K5*G5,2)</f>
        <v>1933.02</v>
      </c>
    </row>
    <row r="6" spans="2:14" ht="23.25">
      <c r="B6" s="15" t="s">
        <v>13</v>
      </c>
      <c r="C6" s="14" t="s">
        <v>56</v>
      </c>
      <c r="D6" s="7" t="s">
        <v>17</v>
      </c>
      <c r="E6" s="7" t="s">
        <v>38</v>
      </c>
      <c r="F6" s="24" t="s">
        <v>12</v>
      </c>
      <c r="G6" s="8">
        <v>22000</v>
      </c>
      <c r="H6" s="4" t="s">
        <v>49</v>
      </c>
      <c r="I6" s="5" t="e">
        <f>H6*(1+#REF!)</f>
        <v>#REF!</v>
      </c>
      <c r="J6" s="6">
        <f t="shared" si="0"/>
        <v>239800</v>
      </c>
      <c r="K6" s="5">
        <f t="shared" ref="K6:K16" si="1">H6*1.2423</f>
        <v>13.541069999999999</v>
      </c>
      <c r="L6" s="9"/>
      <c r="M6" s="23">
        <f t="shared" ref="M6:M16" si="2">ROUND(K6*G6,2)</f>
        <v>297903.53999999998</v>
      </c>
    </row>
    <row r="7" spans="2:14" ht="23.25">
      <c r="B7" s="15" t="s">
        <v>14</v>
      </c>
      <c r="C7" s="10" t="s">
        <v>57</v>
      </c>
      <c r="D7" s="16">
        <v>95302</v>
      </c>
      <c r="E7" s="7" t="s">
        <v>34</v>
      </c>
      <c r="F7" s="24" t="s">
        <v>41</v>
      </c>
      <c r="G7" s="8">
        <v>24000</v>
      </c>
      <c r="H7" s="4">
        <v>1.34</v>
      </c>
      <c r="I7" s="5"/>
      <c r="J7" s="6">
        <f t="shared" si="0"/>
        <v>32160</v>
      </c>
      <c r="K7" s="5">
        <f t="shared" si="1"/>
        <v>1.664682</v>
      </c>
      <c r="L7" s="9"/>
      <c r="M7" s="23">
        <f t="shared" si="2"/>
        <v>39952.370000000003</v>
      </c>
    </row>
    <row r="8" spans="2:14" ht="22.5">
      <c r="B8" s="15" t="s">
        <v>15</v>
      </c>
      <c r="C8" s="10" t="s">
        <v>57</v>
      </c>
      <c r="D8" s="16">
        <v>72897</v>
      </c>
      <c r="E8" s="11" t="s">
        <v>32</v>
      </c>
      <c r="F8" s="24" t="s">
        <v>27</v>
      </c>
      <c r="G8" s="8">
        <v>1200</v>
      </c>
      <c r="H8" s="4">
        <v>16.89</v>
      </c>
      <c r="I8" s="5"/>
      <c r="J8" s="6">
        <f t="shared" si="0"/>
        <v>20268</v>
      </c>
      <c r="K8" s="5">
        <f t="shared" si="1"/>
        <v>20.982447000000001</v>
      </c>
      <c r="L8" s="9"/>
      <c r="M8" s="23">
        <f t="shared" si="2"/>
        <v>25178.94</v>
      </c>
    </row>
    <row r="9" spans="2:14">
      <c r="B9" s="15" t="s">
        <v>16</v>
      </c>
      <c r="C9" s="14" t="s">
        <v>56</v>
      </c>
      <c r="D9" s="7" t="s">
        <v>20</v>
      </c>
      <c r="E9" s="11" t="s">
        <v>26</v>
      </c>
      <c r="F9" s="24" t="s">
        <v>12</v>
      </c>
      <c r="G9" s="8">
        <v>2000</v>
      </c>
      <c r="H9" s="4" t="s">
        <v>50</v>
      </c>
      <c r="I9" s="5" t="e">
        <f>H9*(1+#REF!)</f>
        <v>#REF!</v>
      </c>
      <c r="J9" s="6">
        <f t="shared" si="0"/>
        <v>24900</v>
      </c>
      <c r="K9" s="5">
        <f t="shared" si="1"/>
        <v>15.466634999999998</v>
      </c>
      <c r="L9" s="9"/>
      <c r="M9" s="23">
        <f t="shared" si="2"/>
        <v>30933.27</v>
      </c>
    </row>
    <row r="10" spans="2:14">
      <c r="B10" s="15" t="s">
        <v>4</v>
      </c>
      <c r="C10" s="14" t="s">
        <v>56</v>
      </c>
      <c r="D10" s="11" t="s">
        <v>22</v>
      </c>
      <c r="E10" s="11" t="s">
        <v>21</v>
      </c>
      <c r="F10" s="24" t="s">
        <v>11</v>
      </c>
      <c r="G10" s="8">
        <v>2000</v>
      </c>
      <c r="H10" s="4" t="s">
        <v>51</v>
      </c>
      <c r="I10" s="5"/>
      <c r="J10" s="6">
        <f t="shared" si="0"/>
        <v>37100</v>
      </c>
      <c r="K10" s="5">
        <f t="shared" si="1"/>
        <v>23.044664999999998</v>
      </c>
      <c r="L10" s="9"/>
      <c r="M10" s="23">
        <f t="shared" si="2"/>
        <v>46089.33</v>
      </c>
    </row>
    <row r="11" spans="2:14" ht="23.25">
      <c r="B11" s="15" t="s">
        <v>5</v>
      </c>
      <c r="C11" s="14" t="s">
        <v>56</v>
      </c>
      <c r="D11" s="11" t="s">
        <v>28</v>
      </c>
      <c r="E11" s="7" t="s">
        <v>39</v>
      </c>
      <c r="F11" s="24" t="s">
        <v>11</v>
      </c>
      <c r="G11" s="8">
        <v>2000</v>
      </c>
      <c r="H11" s="4" t="s">
        <v>52</v>
      </c>
      <c r="I11" s="5" t="e">
        <f>H11*(1+#REF!)</f>
        <v>#REF!</v>
      </c>
      <c r="J11" s="6">
        <f t="shared" si="0"/>
        <v>82720</v>
      </c>
      <c r="K11" s="5">
        <f t="shared" si="1"/>
        <v>51.381527999999996</v>
      </c>
      <c r="L11" s="9"/>
      <c r="M11" s="23">
        <f t="shared" si="2"/>
        <v>102763.06</v>
      </c>
    </row>
    <row r="12" spans="2:14">
      <c r="B12" s="15" t="s">
        <v>6</v>
      </c>
      <c r="C12" s="14" t="s">
        <v>56</v>
      </c>
      <c r="D12" s="7" t="s">
        <v>46</v>
      </c>
      <c r="E12" s="11" t="s">
        <v>31</v>
      </c>
      <c r="F12" s="24" t="s">
        <v>12</v>
      </c>
      <c r="G12" s="8">
        <v>10</v>
      </c>
      <c r="H12" s="4" t="s">
        <v>53</v>
      </c>
      <c r="I12" s="5"/>
      <c r="J12" s="6">
        <f t="shared" si="0"/>
        <v>457.6</v>
      </c>
      <c r="K12" s="5">
        <f t="shared" si="1"/>
        <v>56.847647999999992</v>
      </c>
      <c r="L12" s="9"/>
      <c r="M12" s="23">
        <f t="shared" si="2"/>
        <v>568.48</v>
      </c>
    </row>
    <row r="13" spans="2:14" ht="34.5">
      <c r="B13" s="15" t="s">
        <v>7</v>
      </c>
      <c r="C13" s="14" t="s">
        <v>56</v>
      </c>
      <c r="D13" s="11" t="s">
        <v>29</v>
      </c>
      <c r="E13" s="7" t="s">
        <v>30</v>
      </c>
      <c r="F13" s="24" t="s">
        <v>12</v>
      </c>
      <c r="G13" s="8">
        <v>12000</v>
      </c>
      <c r="H13" s="4" t="s">
        <v>54</v>
      </c>
      <c r="I13" s="5" t="e">
        <f>H13*(1+#REF!)</f>
        <v>#REF!</v>
      </c>
      <c r="J13" s="6">
        <f t="shared" si="0"/>
        <v>555840</v>
      </c>
      <c r="K13" s="5">
        <f t="shared" si="1"/>
        <v>57.543335999999996</v>
      </c>
      <c r="L13" s="9"/>
      <c r="M13" s="23">
        <f t="shared" si="2"/>
        <v>690520.03</v>
      </c>
    </row>
    <row r="14" spans="2:14" ht="22.5">
      <c r="B14" s="15" t="s">
        <v>23</v>
      </c>
      <c r="C14" s="10" t="s">
        <v>57</v>
      </c>
      <c r="D14" s="16">
        <v>72898</v>
      </c>
      <c r="E14" s="7" t="s">
        <v>33</v>
      </c>
      <c r="F14" s="24" t="s">
        <v>27</v>
      </c>
      <c r="G14" s="8">
        <v>2400</v>
      </c>
      <c r="H14" s="4">
        <v>3.47</v>
      </c>
      <c r="I14" s="5"/>
      <c r="J14" s="6">
        <f t="shared" si="0"/>
        <v>8328</v>
      </c>
      <c r="K14" s="5">
        <f t="shared" si="1"/>
        <v>4.3107810000000004</v>
      </c>
      <c r="L14" s="9"/>
      <c r="M14" s="23">
        <f t="shared" si="2"/>
        <v>10345.870000000001</v>
      </c>
    </row>
    <row r="15" spans="2:14">
      <c r="B15" s="15" t="s">
        <v>24</v>
      </c>
      <c r="C15" s="14" t="s">
        <v>56</v>
      </c>
      <c r="D15" s="16" t="s">
        <v>35</v>
      </c>
      <c r="E15" s="7" t="s">
        <v>36</v>
      </c>
      <c r="F15" s="24" t="s">
        <v>12</v>
      </c>
      <c r="G15" s="8">
        <v>10000</v>
      </c>
      <c r="H15" s="4" t="s">
        <v>55</v>
      </c>
      <c r="I15" s="5"/>
      <c r="J15" s="6">
        <f t="shared" si="0"/>
        <v>266700</v>
      </c>
      <c r="K15" s="5">
        <f t="shared" si="1"/>
        <v>33.132141000000004</v>
      </c>
      <c r="L15" s="7"/>
      <c r="M15" s="23">
        <f t="shared" si="2"/>
        <v>331321.40999999997</v>
      </c>
      <c r="N15" s="17"/>
    </row>
    <row r="16" spans="2:14" ht="23.25">
      <c r="B16" s="15" t="s">
        <v>25</v>
      </c>
      <c r="C16" s="10" t="s">
        <v>57</v>
      </c>
      <c r="D16" s="16">
        <v>92405</v>
      </c>
      <c r="E16" s="7" t="s">
        <v>47</v>
      </c>
      <c r="F16" s="24" t="s">
        <v>12</v>
      </c>
      <c r="G16" s="8">
        <v>10000</v>
      </c>
      <c r="H16" s="4">
        <v>56.84</v>
      </c>
      <c r="I16" s="5"/>
      <c r="J16" s="6">
        <f t="shared" si="0"/>
        <v>568400</v>
      </c>
      <c r="K16" s="5">
        <f t="shared" si="1"/>
        <v>70.612331999999995</v>
      </c>
      <c r="L16" s="7"/>
      <c r="M16" s="23">
        <f t="shared" si="2"/>
        <v>706123.32</v>
      </c>
      <c r="N16" s="12"/>
    </row>
    <row r="17" spans="2:13">
      <c r="B17" s="15"/>
      <c r="C17" s="14"/>
      <c r="D17" s="11"/>
      <c r="E17" s="7"/>
      <c r="F17" s="3"/>
      <c r="G17" s="8"/>
      <c r="H17" s="4"/>
      <c r="I17" s="5"/>
      <c r="J17" s="6"/>
      <c r="K17" s="5"/>
      <c r="L17" s="9"/>
      <c r="M17" s="9"/>
    </row>
    <row r="18" spans="2:13" ht="15.75">
      <c r="B18" s="37" t="s">
        <v>10</v>
      </c>
      <c r="C18" s="37"/>
      <c r="D18" s="37"/>
      <c r="E18" s="37"/>
      <c r="F18" s="37"/>
      <c r="G18" s="37"/>
      <c r="H18" s="37"/>
      <c r="I18" s="30"/>
      <c r="J18" s="31">
        <v>1597005.6</v>
      </c>
      <c r="K18" s="30"/>
      <c r="L18" s="32"/>
      <c r="M18" s="33">
        <f>SUM(M5:M17)</f>
        <v>2283632.6400000001</v>
      </c>
    </row>
    <row r="19" spans="2:13" ht="15.75">
      <c r="B19" s="19"/>
      <c r="C19" s="13" t="s">
        <v>40</v>
      </c>
      <c r="D19" s="13"/>
      <c r="E19" s="13"/>
      <c r="F19" s="13"/>
      <c r="G19" s="13"/>
      <c r="H19" s="13"/>
      <c r="I19" s="13"/>
      <c r="J19" s="13"/>
      <c r="K19" s="13"/>
      <c r="L19" s="12"/>
      <c r="M19" s="18"/>
    </row>
    <row r="20" spans="2:13" ht="15.75">
      <c r="B20" s="19"/>
      <c r="C20" s="13"/>
      <c r="D20" s="13"/>
      <c r="E20" s="13"/>
      <c r="F20" s="13"/>
      <c r="G20" s="38"/>
      <c r="H20" s="38"/>
      <c r="I20" s="38"/>
      <c r="J20" s="38"/>
      <c r="K20" s="38"/>
      <c r="L20" s="12"/>
      <c r="M20" s="18"/>
    </row>
    <row r="21" spans="2:13">
      <c r="B21" s="20"/>
      <c r="C21" s="27">
        <v>42926</v>
      </c>
      <c r="D21" s="21"/>
      <c r="E21" s="21"/>
      <c r="F21" s="21"/>
      <c r="G21" s="21"/>
      <c r="H21" s="28"/>
      <c r="I21" s="29"/>
      <c r="J21" s="29"/>
      <c r="K21" s="29"/>
      <c r="L21" s="21"/>
      <c r="M21" s="22"/>
    </row>
  </sheetData>
  <mergeCells count="3">
    <mergeCell ref="C4:M4"/>
    <mergeCell ref="B18:H18"/>
    <mergeCell ref="G20:K20"/>
  </mergeCells>
  <printOptions horizontalCentered="1" verticalCentered="1"/>
  <pageMargins left="0" right="0" top="0.98425196850393704" bottom="0.78740157480314965" header="0" footer="0"/>
  <pageSetup paperSize="9" scale="90" orientation="landscape" r:id="rId1"/>
  <headerFooter>
    <oddHeader>&amp;L&amp;G&amp;R&amp;"-,Negrito"&amp;12PAVIMENTAÇÃO
DRENAGEM SUPERFICIAL
EM POLIÉDRICOS</oddHeader>
    <oddFooter xml:space="preserve">&amp;L&amp;G&amp;R&amp;P/&amp;N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PAVIMENTAÇÃO DREN. SURP 10-7</vt:lpstr>
      <vt:lpstr>'PAVIMENTAÇÃO DREN. SURP 10-7'!Area_de_impressao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cristina.lanna</dc:creator>
  <cp:lastModifiedBy>Daniela Luiza Zanatta</cp:lastModifiedBy>
  <cp:lastPrinted>2018-01-23T13:51:11Z</cp:lastPrinted>
  <dcterms:created xsi:type="dcterms:W3CDTF">2017-02-13T13:36:42Z</dcterms:created>
  <dcterms:modified xsi:type="dcterms:W3CDTF">2018-01-23T17:12:22Z</dcterms:modified>
</cp:coreProperties>
</file>